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J2" i="3" l="1"/>
  <c r="J3" i="3"/>
  <c r="J4" i="3"/>
  <c r="J5" i="3"/>
  <c r="J6" i="3"/>
  <c r="J7" i="3"/>
  <c r="J8" i="3"/>
  <c r="J9" i="3"/>
  <c r="J10" i="3"/>
  <c r="J11" i="3"/>
  <c r="H11" i="3"/>
  <c r="I11" i="3" s="1"/>
  <c r="F11" i="3"/>
  <c r="D11" i="3"/>
  <c r="H10" i="3"/>
  <c r="I10" i="3" s="1"/>
  <c r="F10" i="3"/>
  <c r="D10" i="3"/>
  <c r="H9" i="3"/>
  <c r="I9" i="3" s="1"/>
  <c r="F9" i="3"/>
  <c r="D9" i="3"/>
  <c r="I8" i="3"/>
  <c r="H8" i="3"/>
  <c r="F8" i="3"/>
  <c r="D8" i="3"/>
  <c r="H7" i="3"/>
  <c r="F7" i="3"/>
  <c r="I7" i="3" s="1"/>
  <c r="D7" i="3"/>
  <c r="H6" i="3"/>
  <c r="F6" i="3"/>
  <c r="I6" i="3" s="1"/>
  <c r="D6" i="3"/>
  <c r="H5" i="3"/>
  <c r="I5" i="3" s="1"/>
  <c r="F5" i="3"/>
  <c r="D5" i="3"/>
  <c r="I4" i="3"/>
  <c r="H4" i="3"/>
  <c r="F4" i="3"/>
  <c r="D4" i="3"/>
  <c r="H3" i="3"/>
  <c r="F3" i="3"/>
  <c r="I3" i="3" s="1"/>
  <c r="D3" i="3"/>
  <c r="H2" i="3"/>
  <c r="F2" i="3"/>
  <c r="I2" i="3" s="1"/>
  <c r="D2" i="3"/>
  <c r="J3" i="2"/>
  <c r="J4" i="2"/>
  <c r="J5" i="2"/>
  <c r="J6" i="2"/>
  <c r="J7" i="2"/>
  <c r="J8" i="2"/>
  <c r="J2" i="2"/>
  <c r="I2" i="2"/>
  <c r="D4" i="2"/>
  <c r="D5" i="2"/>
  <c r="D6" i="2"/>
  <c r="D7" i="2"/>
  <c r="D8" i="2"/>
  <c r="D9" i="2"/>
  <c r="D10" i="2"/>
  <c r="D11" i="2"/>
  <c r="D3" i="2"/>
  <c r="D2" i="2"/>
  <c r="H11" i="2"/>
  <c r="I11" i="2"/>
  <c r="H10" i="2"/>
  <c r="I10" i="2" s="1"/>
  <c r="H9" i="2"/>
  <c r="I9" i="2" s="1"/>
  <c r="H8" i="2"/>
  <c r="I8" i="2" s="1"/>
  <c r="F11" i="2"/>
  <c r="F10" i="2"/>
  <c r="F9" i="2"/>
  <c r="F8" i="2"/>
  <c r="I3" i="2"/>
  <c r="I5" i="2"/>
  <c r="H3" i="2"/>
  <c r="H4" i="2"/>
  <c r="I4" i="2" s="1"/>
  <c r="H5" i="2"/>
  <c r="H6" i="2"/>
  <c r="I6" i="2" s="1"/>
  <c r="H7" i="2"/>
  <c r="I7" i="2" s="1"/>
  <c r="H2" i="2"/>
  <c r="F3" i="2"/>
  <c r="F4" i="2"/>
  <c r="F5" i="2"/>
  <c r="F6" i="2"/>
  <c r="F7" i="2"/>
  <c r="F2" i="2"/>
  <c r="H2" i="1"/>
  <c r="I2" i="1"/>
  <c r="G2" i="1"/>
  <c r="F2" i="1"/>
  <c r="E2" i="1"/>
  <c r="I3" i="1"/>
  <c r="I4" i="1"/>
  <c r="I5" i="1"/>
  <c r="I6" i="1"/>
  <c r="I7" i="1"/>
  <c r="I8" i="1"/>
  <c r="I9" i="1"/>
  <c r="I10" i="1"/>
  <c r="I11" i="1"/>
  <c r="H3" i="1"/>
  <c r="H4" i="1"/>
  <c r="H5" i="1"/>
  <c r="H6" i="1"/>
  <c r="H7" i="1"/>
  <c r="H8" i="1"/>
  <c r="H9" i="1"/>
  <c r="H10" i="1"/>
  <c r="H11" i="1"/>
  <c r="F11" i="1"/>
  <c r="G11" i="1"/>
  <c r="F9" i="1"/>
  <c r="G9" i="1"/>
  <c r="F7" i="1"/>
  <c r="G7" i="1"/>
  <c r="F6" i="1"/>
  <c r="G6" i="1"/>
  <c r="E11" i="1"/>
  <c r="E10" i="1"/>
  <c r="F10" i="1" s="1"/>
  <c r="G10" i="1" s="1"/>
  <c r="E9" i="1"/>
  <c r="E8" i="1"/>
  <c r="F8" i="1" s="1"/>
  <c r="G8" i="1" s="1"/>
  <c r="E7" i="1"/>
  <c r="E6" i="1"/>
  <c r="G3" i="1"/>
  <c r="G5" i="1"/>
  <c r="F3" i="1"/>
  <c r="F5" i="1"/>
  <c r="E3" i="1"/>
  <c r="E4" i="1"/>
  <c r="F4" i="1" s="1"/>
  <c r="G4" i="1" s="1"/>
  <c r="E5" i="1"/>
</calcChain>
</file>

<file path=xl/sharedStrings.xml><?xml version="1.0" encoding="utf-8"?>
<sst xmlns="http://schemas.openxmlformats.org/spreadsheetml/2006/main" count="100" uniqueCount="56">
  <si>
    <t>Yazılı 1</t>
  </si>
  <si>
    <t>Yazılı 2</t>
  </si>
  <si>
    <t>Uygulama</t>
  </si>
  <si>
    <t>Yazılı Ortalama</t>
  </si>
  <si>
    <t>Genel Ortalama</t>
  </si>
  <si>
    <t>Durum</t>
  </si>
  <si>
    <t>Sayı ile</t>
  </si>
  <si>
    <t>Yazı ile</t>
  </si>
  <si>
    <t>Ayşe GERÇEK</t>
  </si>
  <si>
    <t>Fatma DURMUŞ</t>
  </si>
  <si>
    <t>Hasan ÜNAL</t>
  </si>
  <si>
    <t>Hüseyin ÇEVİK</t>
  </si>
  <si>
    <t>Mert SAKAR</t>
  </si>
  <si>
    <t>Mahide GÜLDEN</t>
  </si>
  <si>
    <t>Nahide KALEM</t>
  </si>
  <si>
    <t>Serap AKGENÇ</t>
  </si>
  <si>
    <t>Selen İPEK</t>
  </si>
  <si>
    <t>Pelin TEKİN</t>
  </si>
  <si>
    <t>10/F PAKET PROGRAMLAMA</t>
  </si>
  <si>
    <t>YGS Puanı</t>
  </si>
  <si>
    <t>Erkekler için parkur 20 saniye ve altında bitirirlerse 100 puan, 27 saniyede bitirirlerse 48 puan 34 saniyede bitirirlerse 1 puan alıyorlar. Kızlar 24 saniye ve altında bitirirlerse 100 puan ve 31 saniyede bitirirlerse 48 puan 38 saniyede bitirirlerse de 1 puan alıyorlar.</t>
  </si>
  <si>
    <t>KOŞU SÜRE</t>
  </si>
  <si>
    <t>AD</t>
  </si>
  <si>
    <t>SOYAD</t>
  </si>
  <si>
    <t>KOŞU PUANI</t>
  </si>
  <si>
    <t>ATLAMA</t>
  </si>
  <si>
    <t>DURUM-2</t>
  </si>
  <si>
    <t>Ön KAYIT</t>
  </si>
  <si>
    <t>+</t>
  </si>
  <si>
    <t>-</t>
  </si>
  <si>
    <t xml:space="preserve">PUAN </t>
  </si>
  <si>
    <t>YERLEŞTİRME</t>
  </si>
  <si>
    <t>Mahide</t>
  </si>
  <si>
    <t xml:space="preserve"> GÜLDEN</t>
  </si>
  <si>
    <t xml:space="preserve">Nahide </t>
  </si>
  <si>
    <t>DURMUŞ</t>
  </si>
  <si>
    <t>Özlem</t>
  </si>
  <si>
    <t xml:space="preserve"> TEKİN</t>
  </si>
  <si>
    <t>Serap</t>
  </si>
  <si>
    <t xml:space="preserve"> SAKAR</t>
  </si>
  <si>
    <t>İdil</t>
  </si>
  <si>
    <t>KALEM</t>
  </si>
  <si>
    <t>Murat</t>
  </si>
  <si>
    <t>AKGENÇ</t>
  </si>
  <si>
    <t>Pelin</t>
  </si>
  <si>
    <t>TEKİN</t>
  </si>
  <si>
    <t>Bekir</t>
  </si>
  <si>
    <t>AKAR</t>
  </si>
  <si>
    <t>Mehmet</t>
  </si>
  <si>
    <t>GÜL</t>
  </si>
  <si>
    <t xml:space="preserve">İrem </t>
  </si>
  <si>
    <t>GÜMÜŞ</t>
  </si>
  <si>
    <t>ATLAMA PUAN</t>
  </si>
  <si>
    <t>KOŞU PUAN</t>
  </si>
  <si>
    <t xml:space="preserve">TOPLAM PUAN </t>
  </si>
  <si>
    <t>GÜLDEN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</si>
</sst>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6"/>
      <color rgb="FF444444"/>
      <name val="Trebuchet MS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7" sqref="C17"/>
    </sheetView>
  </sheetViews>
  <sheetFormatPr defaultRowHeight="14.5" x14ac:dyDescent="0.35"/>
  <cols>
    <col min="1" max="1" width="14.6328125" bestFit="1" customWidth="1"/>
    <col min="4" max="4" width="8.90625" bestFit="1" customWidth="1"/>
    <col min="5" max="6" width="8.6328125" bestFit="1" customWidth="1"/>
  </cols>
  <sheetData>
    <row r="1" spans="1:9" ht="29" x14ac:dyDescent="0.35">
      <c r="A1" s="3" t="s">
        <v>18</v>
      </c>
      <c r="B1" s="4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4" t="s">
        <v>5</v>
      </c>
      <c r="H1" s="4" t="s">
        <v>6</v>
      </c>
      <c r="I1" s="4" t="s">
        <v>7</v>
      </c>
    </row>
    <row r="2" spans="1:9" x14ac:dyDescent="0.35">
      <c r="A2" s="6" t="s">
        <v>8</v>
      </c>
      <c r="B2" s="6">
        <v>20</v>
      </c>
      <c r="C2" s="6">
        <v>40</v>
      </c>
      <c r="D2" s="6">
        <v>50</v>
      </c>
      <c r="E2" s="6">
        <f>AVERAGE(B2,C2)</f>
        <v>30</v>
      </c>
      <c r="F2" s="6">
        <f>(E2*70%)+(D2*30%)</f>
        <v>36</v>
      </c>
      <c r="G2" s="7" t="str">
        <f>IF(F2&lt;50,"kaldı","geçti")</f>
        <v>kaldı</v>
      </c>
      <c r="H2" s="7" t="str">
        <f>IF(F2&lt;50,"1",IF(F2&lt;55,"2",IF(F2&lt;70,"3",IF(F2&lt;85,"4","5"))))</f>
        <v>1</v>
      </c>
      <c r="I2" s="7" t="str">
        <f>IF(F2&lt;50,"Bir",IF(F2&lt;55,"İki",IF(F2&lt;70,"Üç",IF(F2&lt;85,"Dört","Beş"))))</f>
        <v>Bir</v>
      </c>
    </row>
    <row r="3" spans="1:9" x14ac:dyDescent="0.35">
      <c r="A3" s="6" t="s">
        <v>9</v>
      </c>
      <c r="B3" s="6">
        <v>53</v>
      </c>
      <c r="C3" s="6">
        <v>64</v>
      </c>
      <c r="D3" s="6">
        <v>75</v>
      </c>
      <c r="E3" s="6">
        <f t="shared" ref="E3:E11" si="0">AVERAGE(B3,C3)</f>
        <v>58.5</v>
      </c>
      <c r="F3" s="6">
        <f t="shared" ref="F3:F11" si="1">(E3*70%)+(D3*30%)</f>
        <v>63.449999999999996</v>
      </c>
      <c r="G3" s="7" t="str">
        <f t="shared" ref="G3:G11" si="2">IF(F3&lt;50,"kaldı","geçti")</f>
        <v>geçti</v>
      </c>
      <c r="H3" s="7" t="str">
        <f t="shared" ref="H3:H11" si="3">IF(F3&lt;50,"1",IF(F3&lt;55,"2",IF(F3&lt;70,"3",IF(F3&lt;85,"4","5"))))</f>
        <v>3</v>
      </c>
      <c r="I3" s="7" t="str">
        <f t="shared" ref="I3:I11" si="4">IF(F3&lt;50,"Bir",IF(F3&lt;55,"İki",IF(F3&lt;70,"Üç",IF(F3&lt;85,"Dört","Beş"))))</f>
        <v>Üç</v>
      </c>
    </row>
    <row r="4" spans="1:9" x14ac:dyDescent="0.35">
      <c r="A4" s="6" t="s">
        <v>10</v>
      </c>
      <c r="B4" s="6">
        <v>30</v>
      </c>
      <c r="C4" s="6">
        <v>58</v>
      </c>
      <c r="D4" s="6">
        <v>55</v>
      </c>
      <c r="E4" s="6">
        <f t="shared" si="0"/>
        <v>44</v>
      </c>
      <c r="F4" s="6">
        <f t="shared" si="1"/>
        <v>47.3</v>
      </c>
      <c r="G4" s="7" t="str">
        <f t="shared" si="2"/>
        <v>kaldı</v>
      </c>
      <c r="H4" s="7" t="str">
        <f t="shared" si="3"/>
        <v>1</v>
      </c>
      <c r="I4" s="7" t="str">
        <f t="shared" si="4"/>
        <v>Bir</v>
      </c>
    </row>
    <row r="5" spans="1:9" x14ac:dyDescent="0.35">
      <c r="A5" s="6" t="s">
        <v>11</v>
      </c>
      <c r="B5" s="6">
        <v>78</v>
      </c>
      <c r="C5" s="6">
        <v>94</v>
      </c>
      <c r="D5" s="6">
        <v>100</v>
      </c>
      <c r="E5" s="6">
        <f t="shared" si="0"/>
        <v>86</v>
      </c>
      <c r="F5" s="6">
        <f t="shared" si="1"/>
        <v>90.199999999999989</v>
      </c>
      <c r="G5" s="7" t="str">
        <f t="shared" si="2"/>
        <v>geçti</v>
      </c>
      <c r="H5" s="7" t="str">
        <f t="shared" si="3"/>
        <v>5</v>
      </c>
      <c r="I5" s="7" t="str">
        <f t="shared" si="4"/>
        <v>Beş</v>
      </c>
    </row>
    <row r="6" spans="1:9" x14ac:dyDescent="0.35">
      <c r="A6" s="6" t="s">
        <v>12</v>
      </c>
      <c r="B6" s="6">
        <v>42</v>
      </c>
      <c r="C6" s="6">
        <v>30</v>
      </c>
      <c r="D6" s="6">
        <v>65</v>
      </c>
      <c r="E6" s="6">
        <f t="shared" si="0"/>
        <v>36</v>
      </c>
      <c r="F6" s="6">
        <f t="shared" si="1"/>
        <v>44.7</v>
      </c>
      <c r="G6" s="7" t="str">
        <f t="shared" si="2"/>
        <v>kaldı</v>
      </c>
      <c r="H6" s="7" t="str">
        <f t="shared" si="3"/>
        <v>1</v>
      </c>
      <c r="I6" s="7" t="str">
        <f t="shared" si="4"/>
        <v>Bir</v>
      </c>
    </row>
    <row r="7" spans="1:9" x14ac:dyDescent="0.35">
      <c r="A7" s="6" t="s">
        <v>13</v>
      </c>
      <c r="B7" s="6">
        <v>52</v>
      </c>
      <c r="C7" s="6">
        <v>52</v>
      </c>
      <c r="D7" s="6">
        <v>50</v>
      </c>
      <c r="E7" s="6">
        <f t="shared" si="0"/>
        <v>52</v>
      </c>
      <c r="F7" s="6">
        <f t="shared" si="1"/>
        <v>51.4</v>
      </c>
      <c r="G7" s="7" t="str">
        <f t="shared" si="2"/>
        <v>geçti</v>
      </c>
      <c r="H7" s="7" t="str">
        <f t="shared" si="3"/>
        <v>2</v>
      </c>
      <c r="I7" s="7" t="str">
        <f t="shared" si="4"/>
        <v>İki</v>
      </c>
    </row>
    <row r="8" spans="1:9" x14ac:dyDescent="0.35">
      <c r="A8" s="6" t="s">
        <v>14</v>
      </c>
      <c r="B8" s="6">
        <v>68</v>
      </c>
      <c r="C8" s="6">
        <v>20</v>
      </c>
      <c r="D8" s="6">
        <v>60</v>
      </c>
      <c r="E8" s="6">
        <f t="shared" si="0"/>
        <v>44</v>
      </c>
      <c r="F8" s="6">
        <f t="shared" si="1"/>
        <v>48.8</v>
      </c>
      <c r="G8" s="7" t="str">
        <f t="shared" si="2"/>
        <v>kaldı</v>
      </c>
      <c r="H8" s="7" t="str">
        <f t="shared" si="3"/>
        <v>1</v>
      </c>
      <c r="I8" s="7" t="str">
        <f t="shared" si="4"/>
        <v>Bir</v>
      </c>
    </row>
    <row r="9" spans="1:9" x14ac:dyDescent="0.35">
      <c r="A9" s="6" t="s">
        <v>15</v>
      </c>
      <c r="B9" s="6">
        <v>74</v>
      </c>
      <c r="C9" s="6">
        <v>74</v>
      </c>
      <c r="D9" s="6">
        <v>70</v>
      </c>
      <c r="E9" s="6">
        <f t="shared" si="0"/>
        <v>74</v>
      </c>
      <c r="F9" s="6">
        <f t="shared" si="1"/>
        <v>72.8</v>
      </c>
      <c r="G9" s="7" t="str">
        <f t="shared" si="2"/>
        <v>geçti</v>
      </c>
      <c r="H9" s="7" t="str">
        <f t="shared" si="3"/>
        <v>4</v>
      </c>
      <c r="I9" s="7" t="str">
        <f t="shared" si="4"/>
        <v>Dört</v>
      </c>
    </row>
    <row r="10" spans="1:9" x14ac:dyDescent="0.35">
      <c r="A10" s="6" t="s">
        <v>16</v>
      </c>
      <c r="B10" s="6">
        <v>55</v>
      </c>
      <c r="C10" s="6">
        <v>40</v>
      </c>
      <c r="D10" s="6">
        <v>50</v>
      </c>
      <c r="E10" s="6">
        <f t="shared" si="0"/>
        <v>47.5</v>
      </c>
      <c r="F10" s="6">
        <f t="shared" si="1"/>
        <v>48.25</v>
      </c>
      <c r="G10" s="7" t="str">
        <f t="shared" si="2"/>
        <v>kaldı</v>
      </c>
      <c r="H10" s="7" t="str">
        <f t="shared" si="3"/>
        <v>1</v>
      </c>
      <c r="I10" s="7" t="str">
        <f t="shared" si="4"/>
        <v>Bir</v>
      </c>
    </row>
    <row r="11" spans="1:9" x14ac:dyDescent="0.35">
      <c r="A11" s="6" t="s">
        <v>17</v>
      </c>
      <c r="B11" s="6">
        <v>85</v>
      </c>
      <c r="C11" s="6">
        <v>15</v>
      </c>
      <c r="D11" s="6">
        <v>80</v>
      </c>
      <c r="E11" s="6">
        <f t="shared" si="0"/>
        <v>50</v>
      </c>
      <c r="F11" s="6">
        <f t="shared" si="1"/>
        <v>59</v>
      </c>
      <c r="G11" s="7" t="str">
        <f t="shared" si="2"/>
        <v>geçti</v>
      </c>
      <c r="H11" s="7" t="str">
        <f t="shared" si="3"/>
        <v>3</v>
      </c>
      <c r="I11" s="7" t="str">
        <f t="shared" si="4"/>
        <v>Üç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1" sqref="A1:J11"/>
    </sheetView>
  </sheetViews>
  <sheetFormatPr defaultRowHeight="14.5" x14ac:dyDescent="0.35"/>
  <cols>
    <col min="2" max="2" width="10.08984375" bestFit="1" customWidth="1"/>
    <col min="4" max="4" width="25.6328125" bestFit="1" customWidth="1"/>
    <col min="5" max="5" width="10.54296875" bestFit="1" customWidth="1"/>
    <col min="6" max="6" width="11.453125" bestFit="1" customWidth="1"/>
    <col min="9" max="9" width="9.36328125" bestFit="1" customWidth="1"/>
    <col min="10" max="10" width="33.90625" bestFit="1" customWidth="1"/>
  </cols>
  <sheetData>
    <row r="1" spans="1:10" x14ac:dyDescent="0.35">
      <c r="A1" t="s">
        <v>22</v>
      </c>
      <c r="B1" t="s">
        <v>23</v>
      </c>
      <c r="C1" t="s">
        <v>19</v>
      </c>
      <c r="D1" t="s">
        <v>27</v>
      </c>
      <c r="E1" t="s">
        <v>21</v>
      </c>
      <c r="F1" t="s">
        <v>24</v>
      </c>
      <c r="G1" t="s">
        <v>25</v>
      </c>
      <c r="H1" t="s">
        <v>26</v>
      </c>
      <c r="I1" t="s">
        <v>30</v>
      </c>
      <c r="J1" t="s">
        <v>31</v>
      </c>
    </row>
    <row r="2" spans="1:10" x14ac:dyDescent="0.35">
      <c r="A2" s="1" t="s">
        <v>32</v>
      </c>
      <c r="B2" s="1" t="s">
        <v>33</v>
      </c>
      <c r="C2" s="2">
        <v>180</v>
      </c>
      <c r="D2" s="1" t="str">
        <f>IF(C2&lt;230,"YGS Barajına Takıldınız","Barajı Geçtiniz")</f>
        <v>YGS Barajına Takıldınız</v>
      </c>
      <c r="E2" s="2">
        <v>21</v>
      </c>
      <c r="F2" s="2">
        <f>IF(E2&lt;20,100,IF(E2&lt;48,48,1))</f>
        <v>48</v>
      </c>
      <c r="G2" s="2" t="s">
        <v>28</v>
      </c>
      <c r="H2" s="2" t="str">
        <f>IF(G2="+","100","1")</f>
        <v>100</v>
      </c>
      <c r="I2" s="2">
        <f>(F2+H2)/2</f>
        <v>74</v>
      </c>
      <c r="J2" t="str">
        <f>IF(AND(D2="YGS Barajına Takıldınız",I2&gt;=70),"BESYO' lu Olmaya Hak Kazandınız!","Tekrar Deneyiniz")</f>
        <v>BESYO' lu Olmaya Hak Kazandınız!</v>
      </c>
    </row>
    <row r="3" spans="1:10" x14ac:dyDescent="0.35">
      <c r="A3" s="1" t="s">
        <v>34</v>
      </c>
      <c r="B3" s="1" t="s">
        <v>35</v>
      </c>
      <c r="C3" s="2">
        <v>230</v>
      </c>
      <c r="D3" s="1" t="str">
        <f>IF(C3&lt;230,"YGS Barajına Takıldınız","Barajı Geçtiniz")</f>
        <v>Barajı Geçtiniz</v>
      </c>
      <c r="E3" s="2">
        <v>18</v>
      </c>
      <c r="F3" s="2">
        <f t="shared" ref="F3:F12" si="0">IF(E3&lt;20,100,IF(E3&lt;48,48,1))</f>
        <v>100</v>
      </c>
      <c r="G3" s="2" t="s">
        <v>28</v>
      </c>
      <c r="H3" s="2" t="str">
        <f t="shared" ref="H3:H11" si="1">IF(G3="+","100","1")</f>
        <v>100</v>
      </c>
      <c r="I3" s="2">
        <f t="shared" ref="I3:I11" si="2">(F3+H3)/2</f>
        <v>100</v>
      </c>
      <c r="J3" t="str">
        <f t="shared" ref="J3:J12" si="3">IF(AND(D3="YGS Barajına Takıldınız",I3&gt;=70),"BESYO' lu Olmaya Hak Kazandınız!","Tekrar Deneyiniz")</f>
        <v>Tekrar Deneyiniz</v>
      </c>
    </row>
    <row r="4" spans="1:10" x14ac:dyDescent="0.35">
      <c r="A4" s="1" t="s">
        <v>36</v>
      </c>
      <c r="B4" s="1" t="s">
        <v>37</v>
      </c>
      <c r="C4" s="2">
        <v>175</v>
      </c>
      <c r="D4" s="1" t="str">
        <f t="shared" ref="D4:D11" si="4">IF(C4&lt;230,"YGS Barajına Takıldınız","Barajı Geçtiniz")</f>
        <v>YGS Barajına Takıldınız</v>
      </c>
      <c r="E4" s="2">
        <v>30</v>
      </c>
      <c r="F4" s="2">
        <f t="shared" si="0"/>
        <v>48</v>
      </c>
      <c r="G4" s="2" t="s">
        <v>28</v>
      </c>
      <c r="H4" s="2" t="str">
        <f t="shared" si="1"/>
        <v>100</v>
      </c>
      <c r="I4" s="2">
        <f t="shared" si="2"/>
        <v>74</v>
      </c>
      <c r="J4" t="str">
        <f t="shared" si="3"/>
        <v>BESYO' lu Olmaya Hak Kazandınız!</v>
      </c>
    </row>
    <row r="5" spans="1:10" x14ac:dyDescent="0.35">
      <c r="A5" s="1" t="s">
        <v>38</v>
      </c>
      <c r="B5" s="1" t="s">
        <v>39</v>
      </c>
      <c r="C5" s="2">
        <v>250</v>
      </c>
      <c r="D5" s="1" t="str">
        <f t="shared" si="4"/>
        <v>Barajı Geçtiniz</v>
      </c>
      <c r="E5" s="2">
        <v>45</v>
      </c>
      <c r="F5" s="2">
        <f t="shared" si="0"/>
        <v>48</v>
      </c>
      <c r="G5" s="2" t="s">
        <v>28</v>
      </c>
      <c r="H5" s="2" t="str">
        <f t="shared" si="1"/>
        <v>100</v>
      </c>
      <c r="I5" s="2">
        <f t="shared" si="2"/>
        <v>74</v>
      </c>
      <c r="J5" t="str">
        <f t="shared" si="3"/>
        <v>Tekrar Deneyiniz</v>
      </c>
    </row>
    <row r="6" spans="1:10" x14ac:dyDescent="0.35">
      <c r="A6" s="1" t="s">
        <v>40</v>
      </c>
      <c r="B6" s="1" t="s">
        <v>41</v>
      </c>
      <c r="C6" s="2">
        <v>260</v>
      </c>
      <c r="D6" s="1" t="str">
        <f t="shared" si="4"/>
        <v>Barajı Geçtiniz</v>
      </c>
      <c r="E6" s="2">
        <v>50</v>
      </c>
      <c r="F6" s="2">
        <f t="shared" si="0"/>
        <v>1</v>
      </c>
      <c r="G6" s="2" t="s">
        <v>29</v>
      </c>
      <c r="H6" s="2" t="str">
        <f t="shared" si="1"/>
        <v>1</v>
      </c>
      <c r="I6" s="2">
        <f t="shared" si="2"/>
        <v>1</v>
      </c>
      <c r="J6" t="str">
        <f t="shared" si="3"/>
        <v>Tekrar Deneyiniz</v>
      </c>
    </row>
    <row r="7" spans="1:10" x14ac:dyDescent="0.35">
      <c r="A7" s="1" t="s">
        <v>42</v>
      </c>
      <c r="B7" s="1" t="s">
        <v>43</v>
      </c>
      <c r="C7" s="2">
        <v>300</v>
      </c>
      <c r="D7" s="1" t="str">
        <f t="shared" si="4"/>
        <v>Barajı Geçtiniz</v>
      </c>
      <c r="E7" s="2">
        <v>15</v>
      </c>
      <c r="F7" s="2">
        <f t="shared" si="0"/>
        <v>100</v>
      </c>
      <c r="G7" s="2" t="s">
        <v>28</v>
      </c>
      <c r="H7" s="2" t="str">
        <f t="shared" si="1"/>
        <v>100</v>
      </c>
      <c r="I7" s="2">
        <f t="shared" si="2"/>
        <v>100</v>
      </c>
      <c r="J7" t="str">
        <f t="shared" si="3"/>
        <v>Tekrar Deneyiniz</v>
      </c>
    </row>
    <row r="8" spans="1:10" x14ac:dyDescent="0.35">
      <c r="A8" s="1" t="s">
        <v>44</v>
      </c>
      <c r="B8" s="1" t="s">
        <v>45</v>
      </c>
      <c r="C8" s="2">
        <v>228</v>
      </c>
      <c r="D8" s="1" t="str">
        <f t="shared" si="4"/>
        <v>YGS Barajına Takıldınız</v>
      </c>
      <c r="E8" s="2">
        <v>40</v>
      </c>
      <c r="F8" s="2">
        <f t="shared" si="0"/>
        <v>48</v>
      </c>
      <c r="G8" s="2" t="s">
        <v>28</v>
      </c>
      <c r="H8" s="2" t="str">
        <f t="shared" si="1"/>
        <v>100</v>
      </c>
      <c r="I8" s="2">
        <f t="shared" si="2"/>
        <v>74</v>
      </c>
      <c r="J8" t="str">
        <f t="shared" si="3"/>
        <v>BESYO' lu Olmaya Hak Kazandınız!</v>
      </c>
    </row>
    <row r="9" spans="1:10" x14ac:dyDescent="0.35">
      <c r="A9" s="1" t="s">
        <v>46</v>
      </c>
      <c r="B9" s="1" t="s">
        <v>47</v>
      </c>
      <c r="C9" s="2">
        <v>242</v>
      </c>
      <c r="D9" s="1" t="str">
        <f t="shared" si="4"/>
        <v>Barajı Geçtiniz</v>
      </c>
      <c r="E9" s="2">
        <v>25</v>
      </c>
      <c r="F9" s="2">
        <f t="shared" si="0"/>
        <v>48</v>
      </c>
      <c r="G9" s="2" t="s">
        <v>28</v>
      </c>
      <c r="H9" s="2" t="str">
        <f t="shared" si="1"/>
        <v>100</v>
      </c>
      <c r="I9" s="2">
        <f t="shared" si="2"/>
        <v>74</v>
      </c>
    </row>
    <row r="10" spans="1:10" x14ac:dyDescent="0.35">
      <c r="A10" s="1" t="s">
        <v>48</v>
      </c>
      <c r="B10" s="1" t="s">
        <v>49</v>
      </c>
      <c r="C10" s="2">
        <v>275</v>
      </c>
      <c r="D10" s="1" t="str">
        <f t="shared" si="4"/>
        <v>Barajı Geçtiniz</v>
      </c>
      <c r="E10" s="2">
        <v>12</v>
      </c>
      <c r="F10" s="2">
        <f t="shared" si="0"/>
        <v>100</v>
      </c>
      <c r="G10" s="2" t="s">
        <v>28</v>
      </c>
      <c r="H10" s="2" t="str">
        <f t="shared" si="1"/>
        <v>100</v>
      </c>
      <c r="I10" s="2">
        <f t="shared" si="2"/>
        <v>100</v>
      </c>
    </row>
    <row r="11" spans="1:10" x14ac:dyDescent="0.35">
      <c r="A11" s="1" t="s">
        <v>50</v>
      </c>
      <c r="B11" s="1" t="s">
        <v>51</v>
      </c>
      <c r="C11" s="2">
        <v>229</v>
      </c>
      <c r="D11" s="1" t="str">
        <f t="shared" si="4"/>
        <v>YGS Barajına Takıldınız</v>
      </c>
      <c r="E11" s="2">
        <v>45</v>
      </c>
      <c r="F11" s="2">
        <f t="shared" si="0"/>
        <v>48</v>
      </c>
      <c r="G11" s="2" t="s">
        <v>29</v>
      </c>
      <c r="H11" s="2" t="str">
        <f t="shared" si="1"/>
        <v>1</v>
      </c>
      <c r="I11" s="2">
        <f t="shared" si="2"/>
        <v>24.5</v>
      </c>
    </row>
    <row r="12" spans="1:10" x14ac:dyDescent="0.35">
      <c r="E12" s="2"/>
      <c r="F12" s="2"/>
    </row>
    <row r="13" spans="1:10" x14ac:dyDescent="0.35">
      <c r="C13" s="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3" sqref="J3"/>
    </sheetView>
  </sheetViews>
  <sheetFormatPr defaultRowHeight="14.5" x14ac:dyDescent="0.35"/>
  <cols>
    <col min="3" max="3" width="9.08984375" bestFit="1" customWidth="1"/>
    <col min="4" max="4" width="19.6328125" bestFit="1" customWidth="1"/>
    <col min="5" max="5" width="10.08984375" bestFit="1" customWidth="1"/>
    <col min="6" max="6" width="9.36328125" customWidth="1"/>
    <col min="7" max="7" width="7.90625" bestFit="1" customWidth="1"/>
    <col min="8" max="8" width="9.08984375" bestFit="1" customWidth="1"/>
    <col min="10" max="10" width="29.453125" bestFit="1" customWidth="1"/>
  </cols>
  <sheetData>
    <row r="1" spans="1:10" ht="29" x14ac:dyDescent="0.35">
      <c r="A1" s="9" t="s">
        <v>22</v>
      </c>
      <c r="B1" s="9" t="s">
        <v>23</v>
      </c>
      <c r="C1" s="9" t="s">
        <v>19</v>
      </c>
      <c r="D1" s="9" t="s">
        <v>27</v>
      </c>
      <c r="E1" s="9" t="s">
        <v>21</v>
      </c>
      <c r="F1" s="3" t="s">
        <v>53</v>
      </c>
      <c r="G1" s="9" t="s">
        <v>25</v>
      </c>
      <c r="H1" s="3" t="s">
        <v>52</v>
      </c>
      <c r="I1" s="3" t="s">
        <v>54</v>
      </c>
      <c r="J1" s="9" t="s">
        <v>31</v>
      </c>
    </row>
    <row r="2" spans="1:10" x14ac:dyDescent="0.35">
      <c r="A2" s="6" t="s">
        <v>32</v>
      </c>
      <c r="B2" s="6" t="s">
        <v>55</v>
      </c>
      <c r="C2" s="7">
        <v>180</v>
      </c>
      <c r="D2" s="6" t="str">
        <f>IF(C2&lt;230,"YGS Barajına Takıldınız","Barajı Geçtiniz")</f>
        <v>YGS Barajına Takıldınız</v>
      </c>
      <c r="E2" s="7">
        <v>21</v>
      </c>
      <c r="F2" s="7">
        <f>IF(E2&lt;20,100,IF(E2&lt;48,48,1))</f>
        <v>48</v>
      </c>
      <c r="G2" s="7" t="s">
        <v>28</v>
      </c>
      <c r="H2" s="7" t="str">
        <f>IF(G2="+","100","1")</f>
        <v>100</v>
      </c>
      <c r="I2" s="7">
        <f>(F2+H2)/2</f>
        <v>74</v>
      </c>
      <c r="J2" s="10" t="str">
        <f>IF(AND(D2="Barajı Geçtiniz",I2&gt;=70),"BESYO' lu Olmaya Hak Kazandınız","Seneye Tekrar Deneyebilirsiniz")</f>
        <v>Seneye Tekrar Deneyebilirsiniz</v>
      </c>
    </row>
    <row r="3" spans="1:10" x14ac:dyDescent="0.35">
      <c r="A3" s="6" t="s">
        <v>34</v>
      </c>
      <c r="B3" s="6" t="s">
        <v>35</v>
      </c>
      <c r="C3" s="7">
        <v>230</v>
      </c>
      <c r="D3" s="6" t="str">
        <f>IF(C3&lt;230,"YGS Barajına Takıldınız","Barajı Geçtiniz")</f>
        <v>Barajı Geçtiniz</v>
      </c>
      <c r="E3" s="7">
        <v>18</v>
      </c>
      <c r="F3" s="7">
        <f t="shared" ref="F3:F11" si="0">IF(E3&lt;20,100,IF(E3&lt;48,48,1))</f>
        <v>100</v>
      </c>
      <c r="G3" s="7" t="s">
        <v>28</v>
      </c>
      <c r="H3" s="7" t="str">
        <f t="shared" ref="H3:H11" si="1">IF(G3="+","100","1")</f>
        <v>100</v>
      </c>
      <c r="I3" s="7">
        <f t="shared" ref="I3:I11" si="2">(F3+H3)/2</f>
        <v>100</v>
      </c>
      <c r="J3" s="10" t="str">
        <f t="shared" ref="J3:J11" si="3">IF(AND(D3="Barajı Geçtiniz",I3&gt;=70),"BESYO' lu Olmaya Hak Kazandınız","Seneye Tekrar Deneyebilirsiniz")</f>
        <v>BESYO' lu Olmaya Hak Kazandınız</v>
      </c>
    </row>
    <row r="4" spans="1:10" x14ac:dyDescent="0.35">
      <c r="A4" s="6" t="s">
        <v>36</v>
      </c>
      <c r="B4" s="6" t="s">
        <v>37</v>
      </c>
      <c r="C4" s="7">
        <v>175</v>
      </c>
      <c r="D4" s="6" t="str">
        <f t="shared" ref="D4:D11" si="4">IF(C4&lt;230,"YGS Barajına Takıldınız","Barajı Geçtiniz")</f>
        <v>YGS Barajına Takıldınız</v>
      </c>
      <c r="E4" s="7">
        <v>30</v>
      </c>
      <c r="F4" s="7">
        <f t="shared" si="0"/>
        <v>48</v>
      </c>
      <c r="G4" s="7" t="s">
        <v>28</v>
      </c>
      <c r="H4" s="7" t="str">
        <f t="shared" si="1"/>
        <v>100</v>
      </c>
      <c r="I4" s="7">
        <f t="shared" si="2"/>
        <v>74</v>
      </c>
      <c r="J4" s="10" t="str">
        <f t="shared" si="3"/>
        <v>Seneye Tekrar Deneyebilirsiniz</v>
      </c>
    </row>
    <row r="5" spans="1:10" x14ac:dyDescent="0.35">
      <c r="A5" s="6" t="s">
        <v>38</v>
      </c>
      <c r="B5" s="6" t="s">
        <v>39</v>
      </c>
      <c r="C5" s="7">
        <v>250</v>
      </c>
      <c r="D5" s="6" t="str">
        <f t="shared" si="4"/>
        <v>Barajı Geçtiniz</v>
      </c>
      <c r="E5" s="7">
        <v>45</v>
      </c>
      <c r="F5" s="7">
        <f t="shared" si="0"/>
        <v>48</v>
      </c>
      <c r="G5" s="7" t="s">
        <v>28</v>
      </c>
      <c r="H5" s="7" t="str">
        <f t="shared" si="1"/>
        <v>100</v>
      </c>
      <c r="I5" s="7">
        <f t="shared" si="2"/>
        <v>74</v>
      </c>
      <c r="J5" s="10" t="str">
        <f t="shared" si="3"/>
        <v>BESYO' lu Olmaya Hak Kazandınız</v>
      </c>
    </row>
    <row r="6" spans="1:10" x14ac:dyDescent="0.35">
      <c r="A6" s="6" t="s">
        <v>40</v>
      </c>
      <c r="B6" s="6" t="s">
        <v>41</v>
      </c>
      <c r="C6" s="7">
        <v>260</v>
      </c>
      <c r="D6" s="6" t="str">
        <f t="shared" si="4"/>
        <v>Barajı Geçtiniz</v>
      </c>
      <c r="E6" s="7">
        <v>50</v>
      </c>
      <c r="F6" s="7">
        <f t="shared" si="0"/>
        <v>1</v>
      </c>
      <c r="G6" s="7" t="s">
        <v>29</v>
      </c>
      <c r="H6" s="7" t="str">
        <f t="shared" si="1"/>
        <v>1</v>
      </c>
      <c r="I6" s="7">
        <f t="shared" si="2"/>
        <v>1</v>
      </c>
      <c r="J6" s="10" t="str">
        <f t="shared" si="3"/>
        <v>Seneye Tekrar Deneyebilirsiniz</v>
      </c>
    </row>
    <row r="7" spans="1:10" x14ac:dyDescent="0.35">
      <c r="A7" s="6" t="s">
        <v>42</v>
      </c>
      <c r="B7" s="6" t="s">
        <v>43</v>
      </c>
      <c r="C7" s="7">
        <v>300</v>
      </c>
      <c r="D7" s="6" t="str">
        <f t="shared" si="4"/>
        <v>Barajı Geçtiniz</v>
      </c>
      <c r="E7" s="7">
        <v>15</v>
      </c>
      <c r="F7" s="7">
        <f t="shared" si="0"/>
        <v>100</v>
      </c>
      <c r="G7" s="7" t="s">
        <v>28</v>
      </c>
      <c r="H7" s="7" t="str">
        <f t="shared" si="1"/>
        <v>100</v>
      </c>
      <c r="I7" s="7">
        <f t="shared" si="2"/>
        <v>100</v>
      </c>
      <c r="J7" s="10" t="str">
        <f t="shared" si="3"/>
        <v>BESYO' lu Olmaya Hak Kazandınız</v>
      </c>
    </row>
    <row r="8" spans="1:10" x14ac:dyDescent="0.35">
      <c r="A8" s="6" t="s">
        <v>44</v>
      </c>
      <c r="B8" s="6" t="s">
        <v>45</v>
      </c>
      <c r="C8" s="7">
        <v>228</v>
      </c>
      <c r="D8" s="6" t="str">
        <f t="shared" si="4"/>
        <v>YGS Barajına Takıldınız</v>
      </c>
      <c r="E8" s="7">
        <v>40</v>
      </c>
      <c r="F8" s="7">
        <f t="shared" si="0"/>
        <v>48</v>
      </c>
      <c r="G8" s="7" t="s">
        <v>28</v>
      </c>
      <c r="H8" s="7" t="str">
        <f t="shared" si="1"/>
        <v>100</v>
      </c>
      <c r="I8" s="7">
        <f t="shared" si="2"/>
        <v>74</v>
      </c>
      <c r="J8" s="10" t="str">
        <f t="shared" si="3"/>
        <v>Seneye Tekrar Deneyebilirsiniz</v>
      </c>
    </row>
    <row r="9" spans="1:10" x14ac:dyDescent="0.35">
      <c r="A9" s="6" t="s">
        <v>46</v>
      </c>
      <c r="B9" s="6" t="s">
        <v>47</v>
      </c>
      <c r="C9" s="7">
        <v>242</v>
      </c>
      <c r="D9" s="6" t="str">
        <f t="shared" si="4"/>
        <v>Barajı Geçtiniz</v>
      </c>
      <c r="E9" s="7">
        <v>25</v>
      </c>
      <c r="F9" s="7">
        <f t="shared" si="0"/>
        <v>48</v>
      </c>
      <c r="G9" s="7" t="s">
        <v>28</v>
      </c>
      <c r="H9" s="7" t="str">
        <f t="shared" si="1"/>
        <v>100</v>
      </c>
      <c r="I9" s="7">
        <f t="shared" si="2"/>
        <v>74</v>
      </c>
      <c r="J9" s="10" t="str">
        <f t="shared" si="3"/>
        <v>BESYO' lu Olmaya Hak Kazandınız</v>
      </c>
    </row>
    <row r="10" spans="1:10" x14ac:dyDescent="0.35">
      <c r="A10" s="6" t="s">
        <v>48</v>
      </c>
      <c r="B10" s="6" t="s">
        <v>49</v>
      </c>
      <c r="C10" s="7">
        <v>275</v>
      </c>
      <c r="D10" s="6" t="str">
        <f t="shared" si="4"/>
        <v>Barajı Geçtiniz</v>
      </c>
      <c r="E10" s="7">
        <v>12</v>
      </c>
      <c r="F10" s="7">
        <f t="shared" si="0"/>
        <v>100</v>
      </c>
      <c r="G10" s="7" t="s">
        <v>28</v>
      </c>
      <c r="H10" s="7" t="str">
        <f t="shared" si="1"/>
        <v>100</v>
      </c>
      <c r="I10" s="7">
        <f t="shared" si="2"/>
        <v>100</v>
      </c>
      <c r="J10" s="10" t="str">
        <f t="shared" si="3"/>
        <v>BESYO' lu Olmaya Hak Kazandınız</v>
      </c>
    </row>
    <row r="11" spans="1:10" x14ac:dyDescent="0.35">
      <c r="A11" s="6" t="s">
        <v>50</v>
      </c>
      <c r="B11" s="6" t="s">
        <v>51</v>
      </c>
      <c r="C11" s="7">
        <v>229</v>
      </c>
      <c r="D11" s="6" t="str">
        <f t="shared" si="4"/>
        <v>YGS Barajına Takıldınız</v>
      </c>
      <c r="E11" s="7">
        <v>45</v>
      </c>
      <c r="F11" s="7">
        <f t="shared" si="0"/>
        <v>48</v>
      </c>
      <c r="G11" s="7" t="s">
        <v>29</v>
      </c>
      <c r="H11" s="7" t="str">
        <f t="shared" si="1"/>
        <v>1</v>
      </c>
      <c r="I11" s="7">
        <f t="shared" si="2"/>
        <v>24.5</v>
      </c>
      <c r="J11" s="10" t="str">
        <f t="shared" si="3"/>
        <v>Seneye Tekrar Deneyebilirsiniz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2016-03-11T09:50:53Z</dcterms:modified>
</cp:coreProperties>
</file>